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15195" windowHeight="11220" tabRatio="763" activeTab="2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  <sheet name="Лист1" sheetId="14" r:id="rId5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5725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<sst xmlns="http://schemas.openxmlformats.org/spreadsheetml/2006/main" count="410" uniqueCount="267">
  <si>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</si>
  <si>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</si>
  <si>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</si>
  <si>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</si>
  <si>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</si>
  <si>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</si>
  <si>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</si>
  <si>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</si>
  <si>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</si>
  <si>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</si>
  <si>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</si>
  <si>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</si>
  <si>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</si>
  <si>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</si>
  <si>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</si>
  <si>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</si>
  <si>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</si>
  <si>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</si>
  <si>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</si>
  <si>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</si>
  <si>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</si>
  <si>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</si>
  <si>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</si>
  <si>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</si>
  <si>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</si>
  <si>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</si>
  <si>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</si>
  <si>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</si>
  <si>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</si>
  <si>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</si>
  <si>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</si>
  <si>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</si>
  <si>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</si>
  <si>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</si>
  <si>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</si>
  <si>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</si>
  <si>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</si>
  <si>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</si>
  <si>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</si>
  <si>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</si>
  <si>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</si>
  <si>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</si>
  <si>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</si>
  <si>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</si>
  <si>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</si>
  <si>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</si>
  <si>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</si>
  <si>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</si>
  <si>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</si>
  <si>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</si>
  <si>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</si>
  <si>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</si>
  <si>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</si>
  <si>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</si>
  <si>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</si>
  <si>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</si>
  <si>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</si>
  <si>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</si>
  <si>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</si>
  <si>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</si>
  <si>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</si>
  <si>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</si>
  <si>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</si>
  <si>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</si>
  <si>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</si>
  <si>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</si>
  <si>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</si>
  <si>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</si>
  <si>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</si>
  <si>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</si>
  <si>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</si>
  <si>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</si>
  <si>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</si>
  <si>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</si>
  <si>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</si>
  <si>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</si>
  <si>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</si>
  <si>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</si>
  <si>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</si>
  <si>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</si>
  <si>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</si>
  <si>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</si>
  <si>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</si>
  <si>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</si>
  <si>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</si>
  <si>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</si>
  <si>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</si>
  <si>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</si>
  <si>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</si>
  <si>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</si>
  <si>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</si>
  <si>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</si>
  <si>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</si>
  <si>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</si>
  <si>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</si>
  <si>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</si>
  <si>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</si>
  <si>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</si>
  <si>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</si>
  <si>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</si>
  <si>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</si>
  <si>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</si>
  <si>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</si>
  <si>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</si>
  <si>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</si>
  <si>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</si>
  <si>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</si>
  <si>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</si>
  <si>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</si>
  <si>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</si>
  <si>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</si>
  <si>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</si>
  <si>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</si>
  <si>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</si>
  <si>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</si>
  <si>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</si>
  <si>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</si>
  <si>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</si>
  <si>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</si>
  <si>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</si>
  <si>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</si>
  <si>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</si>
  <si>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</si>
  <si>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</si>
  <si>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</si>
  <si>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</si>
  <si>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</si>
  <si>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</si>
  <si>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</si>
  <si>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</si>
  <si>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</si>
  <si>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</si>
  <si>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</si>
  <si>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</si>
  <si>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</si>
  <si>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</si>
  <si>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</si>
  <si>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</si>
  <si>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</si>
  <si>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</si>
  <si>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</si>
  <si>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</si>
  <si>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</si>
  <si>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</si>
  <si>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</si>
  <si>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</si>
  <si>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</si>
  <si>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</si>
  <si>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</si>
  <si>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</si>
  <si>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</si>
  <si>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</si>
  <si>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</si>
  <si>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</si>
  <si>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</si>
  <si>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</si>
  <si>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</si>
  <si>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</si>
  <si>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</si>
  <si>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</si>
  <si>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</si>
  <si>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</si>
  <si>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</si>
  <si>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</si>
  <si>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</si>
  <si>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</si>
  <si>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</si>
  <si>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</si>
  <si>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</si>
  <si>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</si>
  <si>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</si>
  <si>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</si>
  <si>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</si>
  <si>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</si>
  <si>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</si>
  <si>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</si>
  <si>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</si>
  <si>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</si>
  <si>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</si>
  <si>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</si>
  <si>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</si>
  <si>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</si>
  <si>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</si>
  <si>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</si>
  <si>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</si>
  <si>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</si>
  <si>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</si>
  <si>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</si>
  <si>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</si>
  <si>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</si>
  <si>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</si>
  <si>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</si>
  <si>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</si>
  <si>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</si>
  <si>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</si>
  <si>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</si>
  <si>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</si>
  <si>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</si>
  <si>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</si>
  <si>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</si>
  <si>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</si>
  <si>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</si>
  <si>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</si>
  <si>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</si>
  <si>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</si>
  <si>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</si>
  <si>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</si>
  <si>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</si>
  <si>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</si>
  <si>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</si>
  <si>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</si>
  <si>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</si>
  <si>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</si>
  <si>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</si>
  <si>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</si>
  <si>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</si>
  <si>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</si>
  <si>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</si>
  <si>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</si>
  <si>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</si>
  <si>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</si>
  <si>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</si>
  <si>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</si>
  <si>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</si>
  <si>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</si>
  <si>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</si>
  <si>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</si>
  <si>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</si>
  <si>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</si>
  <si>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</si>
  <si>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</si>
  <si>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</si>
  <si>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</si>
  <si>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</si>
  <si>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</si>
  <si>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</si>
  <si>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</si>
  <si>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</si>
  <si>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</si>
  <si>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</si>
  <si>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</si>
  <si>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</si>
  <si>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</si>
  <si>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</si>
  <si>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</si>
  <si>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</si>
  <si>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</si>
  <si>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</si>
  <si>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</si>
  <si>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</si>
  <si>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</si>
  <si>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</si>
  <si>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</si>
  <si>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</si>
  <si>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</si>
  <si>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</si>
  <si>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</si>
  <si>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</si>
  <si>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</si>
  <si>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</si>
  <si>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</si>
  <si>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</si>
  <si>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Мрошниченко С.В.</t>
  </si>
  <si>
    <t>Калинина Наталья Николаевна ведущий специалист</t>
  </si>
  <si>
    <t>8(96375)44-9-17</t>
  </si>
  <si>
    <t>Майорское сельское поселение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</si>
  <si>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1    квартала 2020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</si>
</sst>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zoomScaleNormal="86" zoomScaleSheetLayoutView="100" workbookViewId="0">
      <selection activeCell="CK117" sqref="CK117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14" t="s">
        <v>122</v>
      </c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</row>
    <row r="2" spans="1:100" ht="18.75">
      <c r="A2" s="123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ht="18.75">
      <c r="A3" s="123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31" t="s">
        <v>266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3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11" t="s">
        <v>106</v>
      </c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24" t="s">
        <v>107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27" t="s">
        <v>108</v>
      </c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9"/>
    </row>
    <row r="13" spans="1:100" ht="40.5" customHeight="1">
      <c r="A13" s="116" t="s">
        <v>260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4" t="s">
        <v>112</v>
      </c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</row>
    <row r="14" spans="1:100" ht="39.75" customHeight="1">
      <c r="A14" s="117" t="s">
        <v>121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20" t="s">
        <v>33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18" t="s">
        <v>115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9"/>
      <c r="AH76" s="119"/>
      <c r="AI76" s="119"/>
      <c r="AJ76" s="119"/>
      <c r="AK76" s="119"/>
      <c r="AL76" s="119"/>
      <c r="AM76" s="119"/>
      <c r="AN76" s="119"/>
      <c r="AO76" s="22"/>
      <c r="AP76" s="22"/>
      <c r="AQ76" s="22"/>
      <c r="AR76" s="22"/>
      <c r="AS76" s="22"/>
      <c r="AT76" s="22"/>
      <c r="AU76" s="22"/>
      <c r="AV76" s="22"/>
      <c r="AW76" s="22"/>
      <c r="AX76" s="121" t="s">
        <v>262</v>
      </c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CH76" s="17"/>
      <c r="CI76" s="17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8" t="s">
        <v>0</v>
      </c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CC77" s="139" t="s">
        <v>95</v>
      </c>
      <c r="CD77" s="139"/>
      <c r="CE77" s="139"/>
      <c r="CF77" s="139"/>
      <c r="CH77" s="13"/>
      <c r="CI77" s="13"/>
      <c r="CJ77" s="138" t="s">
        <v>1</v>
      </c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36" t="s">
        <v>96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46" t="s">
        <v>263</v>
      </c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4"/>
      <c r="AX113" s="141" t="s">
        <v>264</v>
      </c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3"/>
      <c r="BU113" s="13"/>
      <c r="BV113" s="13"/>
      <c r="BW113" s="13"/>
      <c r="BX113" s="13"/>
      <c r="BY113" s="19" t="s">
        <v>34</v>
      </c>
      <c r="BZ113" s="141">
        <v>6</v>
      </c>
      <c r="CA113" s="141"/>
      <c r="CB113" s="141"/>
      <c r="CC113" s="19" t="s">
        <v>34</v>
      </c>
      <c r="CD113" s="12"/>
      <c r="CE113" s="142" t="s">
        <v>246</v>
      </c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5">
        <v>20</v>
      </c>
      <c r="CP113" s="145"/>
      <c r="CQ113" s="145"/>
      <c r="CR113" s="109">
        <v>20</v>
      </c>
      <c r="CS113" s="144" t="s">
        <v>261</v>
      </c>
      <c r="CT113" s="144"/>
      <c r="CU113" s="144"/>
      <c r="CV113" s="144"/>
    </row>
    <row r="114" spans="1:100" ht="18.7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5" t="s">
        <v>174</v>
      </c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4"/>
      <c r="AX114" s="140" t="s">
        <v>2</v>
      </c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3"/>
      <c r="BU114" s="13"/>
      <c r="BV114" s="13"/>
      <c r="BW114" s="13"/>
      <c r="BX114" s="13"/>
      <c r="BY114" s="143" t="s">
        <v>3</v>
      </c>
      <c r="BZ114" s="143"/>
      <c r="CA114" s="143"/>
      <c r="CB114" s="143"/>
      <c r="CC114" s="143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</row>
  </sheetData>
  <mergeCells count="29"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Normal="100" zoomScaleSheetLayoutView="100" workbookViewId="0">
      <pane xSplit="17" ySplit="8" topLeftCell="S36" activePane="bottomRight" state="frozenSplit"/>
      <selection pane="topRight" activeCell="B1" sqref="B1"/>
      <selection pane="bottomLeft" activeCell="A20" sqref="A20"/>
      <selection pane="bottomRight" activeCell="O46" sqref="O46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56" t="s">
        <v>255</v>
      </c>
      <c r="B1" s="156"/>
      <c r="C1" s="156"/>
      <c r="D1" s="156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56"/>
      <c r="B2" s="156"/>
      <c r="C2" s="156"/>
      <c r="D2" s="15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57" t="s">
        <v>91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63"/>
    </row>
    <row r="4" spans="1:19" ht="13.5" thickBot="1"/>
    <row r="5" spans="1:19" ht="17.25" customHeight="1">
      <c r="A5" s="148" t="s">
        <v>7</v>
      </c>
      <c r="B5" s="150" t="s">
        <v>17</v>
      </c>
      <c r="C5" s="150" t="s">
        <v>113</v>
      </c>
      <c r="D5" s="150"/>
      <c r="E5" s="150" t="s">
        <v>114</v>
      </c>
      <c r="F5" s="150"/>
      <c r="G5" s="150"/>
      <c r="H5" s="150"/>
      <c r="I5" s="150"/>
      <c r="J5" s="150"/>
      <c r="K5" s="150" t="s">
        <v>30</v>
      </c>
      <c r="L5" s="150"/>
      <c r="M5" s="150" t="s">
        <v>92</v>
      </c>
      <c r="N5" s="150"/>
      <c r="O5" s="150" t="s">
        <v>94</v>
      </c>
      <c r="P5" s="150"/>
      <c r="Q5" s="158" t="s">
        <v>196</v>
      </c>
      <c r="S5" s="6"/>
    </row>
    <row r="6" spans="1:19" ht="63" customHeight="1">
      <c r="A6" s="149"/>
      <c r="B6" s="151"/>
      <c r="C6" s="151"/>
      <c r="D6" s="151"/>
      <c r="E6" s="151" t="s">
        <v>26</v>
      </c>
      <c r="F6" s="151"/>
      <c r="G6" s="151" t="s">
        <v>27</v>
      </c>
      <c r="H6" s="151"/>
      <c r="I6" s="151" t="s">
        <v>93</v>
      </c>
      <c r="J6" s="151"/>
      <c r="K6" s="151"/>
      <c r="L6" s="151"/>
      <c r="M6" s="151"/>
      <c r="N6" s="151"/>
      <c r="O6" s="151"/>
      <c r="P6" s="151"/>
      <c r="Q6" s="159"/>
      <c r="S6" s="6"/>
    </row>
    <row r="7" spans="1:19" ht="61.5" customHeight="1">
      <c r="A7" s="149"/>
      <c r="B7" s="151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9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15">
      <c r="A12" s="69" t="s">
        <v>97</v>
      </c>
      <c r="B12" s="5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15">
      <c r="A13" s="69" t="s">
        <v>130</v>
      </c>
      <c r="B13" s="5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15">
      <c r="A14" s="69" t="s">
        <v>131</v>
      </c>
      <c r="B14" s="5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15">
      <c r="A18" s="69" t="s">
        <v>135</v>
      </c>
      <c r="B18" s="5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15">
      <c r="A19" s="69" t="s">
        <v>136</v>
      </c>
      <c r="B19" s="5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6.5</v>
      </c>
      <c r="F39" s="71">
        <f t="shared" si="3"/>
        <v>7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0.9</v>
      </c>
      <c r="L39" s="71">
        <f t="shared" si="3"/>
        <v>2</v>
      </c>
      <c r="M39" s="71">
        <f t="shared" si="3"/>
        <v>1.5</v>
      </c>
      <c r="N39" s="71">
        <f t="shared" si="3"/>
        <v>2</v>
      </c>
      <c r="O39" s="71">
        <f t="shared" si="3"/>
        <v>9.9</v>
      </c>
      <c r="P39" s="71">
        <f t="shared" si="3"/>
        <v>11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6.5</v>
      </c>
      <c r="F44" s="71">
        <f t="shared" si="6"/>
        <v>7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0.9</v>
      </c>
      <c r="L44" s="71">
        <f t="shared" si="6"/>
        <v>2</v>
      </c>
      <c r="M44" s="71">
        <f t="shared" si="6"/>
        <v>1.5</v>
      </c>
      <c r="N44" s="71">
        <f t="shared" si="6"/>
        <v>2</v>
      </c>
      <c r="O44" s="71">
        <f t="shared" si="6"/>
        <v>9.9</v>
      </c>
      <c r="P44" s="71">
        <f t="shared" si="6"/>
        <v>11</v>
      </c>
      <c r="Q44" s="72" t="s">
        <v>197</v>
      </c>
      <c r="S44" s="6"/>
    </row>
    <row r="45" spans="1:19" ht="15">
      <c r="A45" s="69" t="s">
        <v>142</v>
      </c>
      <c r="B45" s="93" t="s">
        <v>265</v>
      </c>
      <c r="C45" s="94"/>
      <c r="D45" s="94"/>
      <c r="E45" s="94">
        <v>6.5</v>
      </c>
      <c r="F45" s="94">
        <v>7</v>
      </c>
      <c r="G45" s="94">
        <v>0</v>
      </c>
      <c r="H45" s="94">
        <v>0</v>
      </c>
      <c r="I45" s="94">
        <v>0</v>
      </c>
      <c r="J45" s="94">
        <v>0</v>
      </c>
      <c r="K45" s="94">
        <v>0.9</v>
      </c>
      <c r="L45" s="94">
        <v>2</v>
      </c>
      <c r="M45" s="94">
        <v>1.5</v>
      </c>
      <c r="N45" s="94">
        <v>2</v>
      </c>
      <c r="O45" s="94">
        <v>9.9</v>
      </c>
      <c r="P45" s="94">
        <v>11</v>
      </c>
      <c r="Q45" s="71">
        <f>C45+E45</f>
        <v>6.5</v>
      </c>
      <c r="S45" s="6"/>
    </row>
    <row r="46" spans="1:19" ht="15">
      <c r="A46" s="69" t="s">
        <v>143</v>
      </c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71">
        <f t="shared" si="7"/>
        <v>0</v>
      </c>
      <c r="S48" s="6"/>
    </row>
    <row r="49" spans="1:19" ht="15">
      <c r="A49" s="69" t="s">
        <v>146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71">
        <f t="shared" si="7"/>
        <v>0</v>
      </c>
      <c r="S49" s="6"/>
    </row>
    <row r="50" spans="1:19" ht="15">
      <c r="A50" s="69" t="s">
        <v>147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6.5</v>
      </c>
      <c r="F66" s="75">
        <f t="shared" si="8"/>
        <v>7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0.9</v>
      </c>
      <c r="L66" s="75">
        <f t="shared" si="8"/>
        <v>2</v>
      </c>
      <c r="M66" s="75">
        <f t="shared" si="8"/>
        <v>1.5</v>
      </c>
      <c r="N66" s="75">
        <f t="shared" si="8"/>
        <v>2</v>
      </c>
      <c r="O66" s="75">
        <f t="shared" si="8"/>
        <v>9.9</v>
      </c>
      <c r="P66" s="75">
        <f t="shared" si="8"/>
        <v>11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2" t="s">
        <v>199</v>
      </c>
      <c r="C69" s="153"/>
      <c r="D69" s="153"/>
      <c r="E69" s="153"/>
      <c r="F69" s="153"/>
      <c r="G69" s="154"/>
      <c r="H69" s="90">
        <f>E66+G66+I66</f>
        <v>6.5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6.5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2" t="s">
        <v>200</v>
      </c>
      <c r="C70" s="153"/>
      <c r="D70" s="153"/>
      <c r="E70" s="153"/>
      <c r="F70" s="153"/>
      <c r="G70" s="154"/>
      <c r="H70" s="92">
        <f>F66+H66+J66</f>
        <v>7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7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55" t="s">
        <v>181</v>
      </c>
      <c r="C72" s="155"/>
      <c r="D72" s="155"/>
      <c r="E72" s="155"/>
      <c r="F72" s="155"/>
      <c r="G72" s="155"/>
      <c r="H72" s="155"/>
      <c r="I72" s="155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7" t="s">
        <v>198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47" t="s">
        <v>182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A1:D2"/>
    <mergeCell ref="A3:P3"/>
    <mergeCell ref="Q5:Q7"/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topLeftCell="A31" zoomScaleNormal="110" zoomScaleSheetLayoutView="100" workbookViewId="0">
      <selection activeCell="F14" sqref="F14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56" t="s">
        <v>256</v>
      </c>
      <c r="B1" s="156"/>
      <c r="C1" s="67"/>
      <c r="D1" s="67"/>
      <c r="E1" s="67"/>
      <c r="F1" s="67"/>
      <c r="G1" s="67"/>
      <c r="H1" s="106" t="s">
        <v>104</v>
      </c>
    </row>
    <row r="2" spans="1:8" ht="18" customHeight="1">
      <c r="A2" s="156"/>
      <c r="B2" s="156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7</v>
      </c>
      <c r="G8" s="65">
        <f>G9+G10</f>
        <v>7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1</v>
      </c>
      <c r="G9" s="65">
        <f>D9+E9+F9</f>
        <v>1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6</v>
      </c>
      <c r="G10" s="65">
        <f>D10+E10+F10</f>
        <v>6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7</v>
      </c>
      <c r="G11" s="65">
        <f>SUM(G12:G14)</f>
        <v>7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2</v>
      </c>
      <c r="G12" s="65">
        <f t="shared" ref="G12:G14" si="1">D12+E12+F12</f>
        <v>2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7</v>
      </c>
      <c r="G15" s="65">
        <f t="shared" ref="G15" si="3">G16+G17</f>
        <v>7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2</v>
      </c>
      <c r="G16" s="65">
        <f>D16+E16+F16</f>
        <v>2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5</v>
      </c>
      <c r="G17" s="65">
        <f t="shared" si="4"/>
        <v>5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0</v>
      </c>
      <c r="G18" s="65">
        <f>D18+E18+F18</f>
        <v>0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4</v>
      </c>
      <c r="G19" s="65">
        <f t="shared" ref="G19:G22" si="5">D19+E19+F19</f>
        <v>4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0</v>
      </c>
      <c r="G20" s="65">
        <f t="shared" si="5"/>
        <v>0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1</v>
      </c>
      <c r="G21" s="65">
        <f t="shared" si="5"/>
        <v>1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76.923076923076934</v>
      </c>
      <c r="G23" s="54">
        <f t="shared" si="6"/>
        <v>76.923076923076934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6.5</v>
      </c>
      <c r="G24" s="65">
        <f>D24+E24+F24</f>
        <v>6.5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5</v>
      </c>
      <c r="G25" s="65">
        <f>D25+E25+F25</f>
        <v>5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7</v>
      </c>
      <c r="G27" s="65">
        <f>D27+E27+F27</f>
        <v>7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7</v>
      </c>
      <c r="G30" s="98">
        <f>G24</f>
        <v>6.5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>
        <v>0</v>
      </c>
      <c r="F32" s="50">
        <v>0</v>
      </c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>
        <v>0</v>
      </c>
      <c r="F33" s="50">
        <v>0</v>
      </c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>
        <v>0</v>
      </c>
      <c r="F34" s="50">
        <v>0</v>
      </c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>
        <f t="shared" si="12"/>
        <v>0</v>
      </c>
      <c r="F35" s="54" t="e">
        <f t="shared" si="12"/>
        <v>#DIV/0!</v>
      </c>
      <c r="G35" s="54">
        <f t="shared" si="12"/>
        <v>0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>
        <v>4</v>
      </c>
      <c r="F36" s="49">
        <v>0</v>
      </c>
      <c r="G36" s="65">
        <f>D36+E36+F36</f>
        <v>4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>
        <v>0</v>
      </c>
      <c r="F37" s="48">
        <v>0</v>
      </c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>
        <f t="shared" ref="E38:G38" si="13">E40/E39*100</f>
        <v>0</v>
      </c>
      <c r="F38" s="54" t="e">
        <f t="shared" si="13"/>
        <v>#DIV/0!</v>
      </c>
      <c r="G38" s="54">
        <f t="shared" si="13"/>
        <v>0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4</v>
      </c>
      <c r="F39" s="98">
        <f t="shared" si="14"/>
        <v>0</v>
      </c>
      <c r="G39" s="65">
        <f>D39+E39+F39</f>
        <v>4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>
        <v>0</v>
      </c>
      <c r="F40" s="48">
        <v>0</v>
      </c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>
        <f t="shared" ref="E41:G41" si="15">E43/E42*100</f>
        <v>0</v>
      </c>
      <c r="F41" s="54" t="e">
        <f t="shared" si="15"/>
        <v>#DIV/0!</v>
      </c>
      <c r="G41" s="54">
        <f t="shared" si="15"/>
        <v>0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>
        <v>3</v>
      </c>
      <c r="F42" s="49">
        <v>0</v>
      </c>
      <c r="G42" s="65">
        <f>D42+E42+F42</f>
        <v>3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>
        <v>0</v>
      </c>
      <c r="F43" s="49">
        <v>0</v>
      </c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4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topLeftCell="C1" zoomScaleNormal="160" zoomScaleSheetLayoutView="100" workbookViewId="0">
      <selection activeCell="D28" sqref="D28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/>
      <c r="C6" s="31"/>
      <c r="D6" s="31"/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Лист1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User</cp:lastModifiedBy>
  <cp:lastPrinted>2020-04-06T06:54:54Z</cp:lastPrinted>
  <dcterms:created xsi:type="dcterms:W3CDTF">2011-02-08T07:59:11Z</dcterms:created>
  <dcterms:modified xsi:type="dcterms:W3CDTF">2020-04-06T06:56:44Z</dcterms:modified>
</cp:coreProperties>
</file>